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sondickey/Model HOA Dropbox/Allyson Dickey/HOA Internal Folders/Fairway Springs - internal/"/>
    </mc:Choice>
  </mc:AlternateContent>
  <xr:revisionPtr revIDLastSave="0" documentId="13_ncr:1_{59D9ACC8-F00E-E54B-9158-3D263B53D924}" xr6:coauthVersionLast="47" xr6:coauthVersionMax="47" xr10:uidLastSave="{00000000-0000-0000-0000-000000000000}"/>
  <bookViews>
    <workbookView xWindow="100" yWindow="500" windowWidth="28580" windowHeight="17500" tabRatio="500" xr2:uid="{00000000-000D-0000-FFFF-FFFF00000000}"/>
  </bookViews>
  <sheets>
    <sheet name="Owner View" sheetId="1" r:id="rId1"/>
  </sheets>
  <definedNames>
    <definedName name="_xlnm.Print_Area" localSheetId="0">'Owner View'!$A$1:$C$71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7" i="1" l="1"/>
  <c r="C23" i="1"/>
  <c r="C46" i="1" s="1"/>
  <c r="C18" i="1" l="1"/>
  <c r="C48" i="1" s="1"/>
  <c r="C50" i="1" s="1"/>
  <c r="C54" i="1" s="1"/>
  <c r="C56" i="1" s="1"/>
  <c r="C69" i="1" s="1"/>
  <c r="C71" i="1" s="1"/>
</calcChain>
</file>

<file path=xl/sharedStrings.xml><?xml version="1.0" encoding="utf-8"?>
<sst xmlns="http://schemas.openxmlformats.org/spreadsheetml/2006/main" count="62" uniqueCount="61">
  <si>
    <t>Administrative</t>
  </si>
  <si>
    <t>Water</t>
  </si>
  <si>
    <t>Electricity</t>
  </si>
  <si>
    <t>Building Maintenance &amp; Repairs</t>
  </si>
  <si>
    <t>Income - Operating</t>
  </si>
  <si>
    <t>Expenses - Operating</t>
  </si>
  <si>
    <t>Legal / Professional</t>
  </si>
  <si>
    <t>Expenses - Reserve</t>
  </si>
  <si>
    <t>Income - Reserve</t>
  </si>
  <si>
    <t>OPERATING</t>
  </si>
  <si>
    <t xml:space="preserve">RESERVE  </t>
  </si>
  <si>
    <t>NET PROFIT / (LOSS)</t>
  </si>
  <si>
    <t>Total Income - Operating</t>
  </si>
  <si>
    <t>Total Expenses - Operating</t>
  </si>
  <si>
    <t>Total Income - Reserve</t>
  </si>
  <si>
    <t>Total Expenses - Reserve</t>
  </si>
  <si>
    <t>Interest Income</t>
  </si>
  <si>
    <t>Tax Prep</t>
  </si>
  <si>
    <t>Net Operating Surplus / (Deficit)</t>
  </si>
  <si>
    <t>Net Reserve Surplus / (Deficit)</t>
  </si>
  <si>
    <t>Notes</t>
  </si>
  <si>
    <t>Operating Account Interest</t>
  </si>
  <si>
    <t># of units</t>
  </si>
  <si>
    <t>Reserve study refresh</t>
  </si>
  <si>
    <t>2022 Budget</t>
  </si>
  <si>
    <t>Inputs</t>
  </si>
  <si>
    <t>Legend</t>
  </si>
  <si>
    <t>Formula (blue)</t>
  </si>
  <si>
    <t>Board decision (orange)</t>
  </si>
  <si>
    <t># of months</t>
  </si>
  <si>
    <t>Reserve Contribution</t>
  </si>
  <si>
    <t>Transfer to Reserve</t>
  </si>
  <si>
    <t>Fairway Springs 2022 Budget</t>
  </si>
  <si>
    <t>Dues</t>
  </si>
  <si>
    <t>Late Fees, Fines, Other</t>
  </si>
  <si>
    <t>CVMA Dues</t>
  </si>
  <si>
    <t>Snow Removal</t>
  </si>
  <si>
    <t>Landscaping</t>
  </si>
  <si>
    <t>Tree Treatments</t>
  </si>
  <si>
    <t>Pest Control</t>
  </si>
  <si>
    <t>Fire Suppression &amp; Alarm</t>
  </si>
  <si>
    <t>Window Washing</t>
  </si>
  <si>
    <t>Seasonal Lighting</t>
  </si>
  <si>
    <t>Snow Melt Systems</t>
  </si>
  <si>
    <t>Gas</t>
  </si>
  <si>
    <t>Management</t>
  </si>
  <si>
    <t>Website/Software</t>
  </si>
  <si>
    <t>Insurance</t>
  </si>
  <si>
    <t>Frostwood Master Dues</t>
  </si>
  <si>
    <t>Buildings &amp; Driveways</t>
  </si>
  <si>
    <t xml:space="preserve">Grounds   </t>
  </si>
  <si>
    <t>Grounds Maintenance Other</t>
  </si>
  <si>
    <t>Utilities</t>
  </si>
  <si>
    <t>Other Admin</t>
  </si>
  <si>
    <t>Paint/Stain</t>
  </si>
  <si>
    <t>Roof Replacement</t>
  </si>
  <si>
    <t>Gutters / Heat Tape</t>
  </si>
  <si>
    <t>Landscape Improvements</t>
  </si>
  <si>
    <t>Retaining Wall Repairs</t>
  </si>
  <si>
    <t>Water Fountain and Liner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</si>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</sst>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rgb="FF323232"/>
      <name val="Arial"/>
      <family val="2"/>
    </font>
    <font>
      <sz val="12"/>
      <color rgb="FF323232"/>
      <name val="Arial"/>
      <family val="2"/>
    </font>
    <font>
      <i/>
      <sz val="12"/>
      <color rgb="FF000000"/>
      <name val="Arial"/>
      <family val="2"/>
    </font>
    <font>
      <b/>
      <i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indent="2"/>
    </xf>
    <xf numFmtId="164" fontId="5" fillId="0" borderId="0" xfId="3" applyNumberFormat="1" applyFont="1"/>
    <xf numFmtId="0" fontId="5" fillId="0" borderId="0" xfId="0" applyFont="1" applyFill="1"/>
    <xf numFmtId="164" fontId="5" fillId="0" borderId="1" xfId="3" applyNumberFormat="1" applyFont="1" applyBorder="1"/>
    <xf numFmtId="164" fontId="6" fillId="0" borderId="0" xfId="3" applyNumberFormat="1" applyFont="1"/>
    <xf numFmtId="0" fontId="5" fillId="0" borderId="0" xfId="0" applyFont="1" applyAlignment="1">
      <alignment horizontal="left" indent="3"/>
    </xf>
    <xf numFmtId="0" fontId="7" fillId="0" borderId="0" xfId="0" applyFont="1"/>
    <xf numFmtId="0" fontId="8" fillId="0" borderId="0" xfId="0" applyFont="1"/>
    <xf numFmtId="0" fontId="9" fillId="0" borderId="0" xfId="0" applyFont="1"/>
    <xf numFmtId="44" fontId="5" fillId="0" borderId="0" xfId="0" applyNumberFormat="1" applyFont="1"/>
    <xf numFmtId="165" fontId="10" fillId="0" borderId="0" xfId="4" applyNumberFormat="1" applyFont="1" applyAlignment="1">
      <alignment horizontal="left"/>
    </xf>
    <xf numFmtId="0" fontId="11" fillId="0" borderId="0" xfId="0" applyFont="1"/>
    <xf numFmtId="44" fontId="5" fillId="0" borderId="0" xfId="0" applyNumberFormat="1" applyFont="1" applyFill="1"/>
    <xf numFmtId="49" fontId="12" fillId="2" borderId="0" xfId="0" applyNumberFormat="1" applyFont="1" applyFill="1"/>
    <xf numFmtId="49" fontId="13" fillId="0" borderId="0" xfId="0" applyNumberFormat="1" applyFont="1"/>
    <xf numFmtId="49" fontId="12" fillId="3" borderId="0" xfId="0" applyNumberFormat="1" applyFont="1" applyFill="1"/>
    <xf numFmtId="49" fontId="12" fillId="4" borderId="0" xfId="0" applyNumberFormat="1" applyFont="1" applyFill="1"/>
    <xf numFmtId="49" fontId="12" fillId="0" borderId="0" xfId="0" applyNumberFormat="1" applyFont="1"/>
    <xf numFmtId="164" fontId="14" fillId="0" borderId="0" xfId="3" applyNumberFormat="1" applyFont="1"/>
    <xf numFmtId="164" fontId="6" fillId="3" borderId="0" xfId="3" applyNumberFormat="1" applyFont="1" applyFill="1"/>
    <xf numFmtId="164" fontId="6" fillId="3" borderId="2" xfId="3" applyNumberFormat="1" applyFont="1" applyFill="1" applyBorder="1"/>
    <xf numFmtId="164" fontId="5" fillId="3" borderId="0" xfId="3" applyNumberFormat="1" applyFont="1" applyFill="1"/>
    <xf numFmtId="44" fontId="0" fillId="0" borderId="0" xfId="0" applyNumberFormat="1"/>
    <xf numFmtId="0" fontId="6" fillId="2" borderId="0" xfId="0" applyFont="1" applyFill="1" applyAlignment="1">
      <alignment horizontal="center" wrapText="1"/>
    </xf>
    <xf numFmtId="0" fontId="15" fillId="0" borderId="0" xfId="0" applyFont="1"/>
    <xf numFmtId="0" fontId="5" fillId="0" borderId="0" xfId="0" applyFont="1" applyAlignment="1">
      <alignment horizontal="left" indent="1"/>
    </xf>
  </cellXfs>
  <cellStyles count="5">
    <cellStyle name="Currency" xfId="3" builtinId="4"/>
    <cellStyle name="Followed Hyperlink" xfId="2" builtinId="9" hidden="1"/>
    <cellStyle name="Hyperlink" xfId="1" builtinId="8" hidden="1"/>
    <cellStyle name="Normal" xfId="0" builtinId="0"/>
    <cellStyle name="Percent" xfId="4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showGridLines="0" tabSelected="1" topLeftCell="A49" zoomScale="120" zoomScaleNormal="120" zoomScalePageLayoutView="97" workbookViewId="0">
      <selection activeCell="D61" sqref="D61"/>
    </sheetView>
  </sheetViews>
  <sheetFormatPr baseColWidth="10" defaultColWidth="11" defaultRowHeight="16" x14ac:dyDescent="0.2"/>
  <cols>
    <col min="1" max="1" width="4.6640625" style="1" customWidth="1"/>
    <col min="2" max="2" width="37.1640625" style="1" bestFit="1" customWidth="1"/>
    <col min="3" max="3" width="22.33203125" style="1" customWidth="1"/>
    <col min="4" max="4" width="72.6640625" style="1" bestFit="1" customWidth="1"/>
    <col min="5" max="5" width="13.1640625" style="1" bestFit="1" customWidth="1"/>
    <col min="6" max="16384" width="11" style="1"/>
  </cols>
  <sheetData>
    <row r="1" spans="1:4" ht="18" x14ac:dyDescent="0.2">
      <c r="A1" s="11" t="s">
        <v>32</v>
      </c>
    </row>
    <row r="2" spans="1:4" ht="18" x14ac:dyDescent="0.2">
      <c r="A2" s="11"/>
    </row>
    <row r="3" spans="1:4" customFormat="1" ht="15" customHeight="1" x14ac:dyDescent="0.2">
      <c r="A3" s="1"/>
      <c r="B3" s="17" t="s">
        <v>26</v>
      </c>
    </row>
    <row r="4" spans="1:4" customFormat="1" ht="15" customHeight="1" x14ac:dyDescent="0.2">
      <c r="A4" s="1"/>
      <c r="B4" s="18" t="s">
        <v>27</v>
      </c>
      <c r="C4" s="19"/>
    </row>
    <row r="5" spans="1:4" customFormat="1" ht="15" customHeight="1" x14ac:dyDescent="0.2">
      <c r="A5" s="1"/>
      <c r="B5" s="18" t="s">
        <v>28</v>
      </c>
      <c r="C5" s="20"/>
    </row>
    <row r="6" spans="1:4" ht="18" x14ac:dyDescent="0.2">
      <c r="A6" s="11"/>
    </row>
    <row r="7" spans="1:4" customFormat="1" ht="14" customHeight="1" x14ac:dyDescent="0.2">
      <c r="A7" s="21"/>
      <c r="B7" s="17" t="s">
        <v>25</v>
      </c>
    </row>
    <row r="8" spans="1:4" customFormat="1" ht="15" customHeight="1" x14ac:dyDescent="0.2">
      <c r="A8" s="21"/>
      <c r="B8" s="18" t="s">
        <v>22</v>
      </c>
      <c r="C8" s="15">
        <v>46</v>
      </c>
      <c r="D8" s="26"/>
    </row>
    <row r="9" spans="1:4" customFormat="1" ht="15" customHeight="1" x14ac:dyDescent="0.2">
      <c r="A9" s="21"/>
      <c r="B9" s="18" t="s">
        <v>29</v>
      </c>
      <c r="C9" s="15">
        <v>12</v>
      </c>
    </row>
    <row r="10" spans="1:4" ht="20" x14ac:dyDescent="0.2">
      <c r="A10" s="12"/>
      <c r="C10" s="15"/>
    </row>
    <row r="11" spans="1:4" s="3" customFormat="1" ht="17" x14ac:dyDescent="0.2">
      <c r="C11" s="27" t="s">
        <v>24</v>
      </c>
      <c r="D11" s="27" t="s">
        <v>20</v>
      </c>
    </row>
    <row r="12" spans="1:4" s="3" customFormat="1" x14ac:dyDescent="0.2">
      <c r="A12" s="3" t="s">
        <v>9</v>
      </c>
    </row>
    <row r="13" spans="1:4" s="3" customFormat="1" x14ac:dyDescent="0.2">
      <c r="A13" s="4" t="s">
        <v>4</v>
      </c>
    </row>
    <row r="14" spans="1:4" x14ac:dyDescent="0.2">
      <c r="B14" s="1" t="s">
        <v>33</v>
      </c>
      <c r="C14" s="5">
        <v>407388</v>
      </c>
      <c r="D14" s="16"/>
    </row>
    <row r="15" spans="1:4" x14ac:dyDescent="0.2">
      <c r="B15" s="1" t="s">
        <v>35</v>
      </c>
      <c r="C15" s="5">
        <v>42706</v>
      </c>
      <c r="D15" s="16"/>
    </row>
    <row r="16" spans="1:4" x14ac:dyDescent="0.2">
      <c r="B16" s="1" t="s">
        <v>34</v>
      </c>
      <c r="C16" s="5">
        <v>0</v>
      </c>
      <c r="D16" s="6"/>
    </row>
    <row r="17" spans="1:3" x14ac:dyDescent="0.2">
      <c r="B17" s="1" t="s">
        <v>21</v>
      </c>
      <c r="C17" s="7">
        <v>0</v>
      </c>
    </row>
    <row r="18" spans="1:3" x14ac:dyDescent="0.2">
      <c r="B18" s="3" t="s">
        <v>12</v>
      </c>
      <c r="C18" s="23">
        <f>SUM(C14:C17)</f>
        <v>450094</v>
      </c>
    </row>
    <row r="19" spans="1:3" x14ac:dyDescent="0.2">
      <c r="C19" s="5"/>
    </row>
    <row r="20" spans="1:3" x14ac:dyDescent="0.2">
      <c r="A20" s="4" t="s">
        <v>5</v>
      </c>
      <c r="C20" s="5"/>
    </row>
    <row r="21" spans="1:3" x14ac:dyDescent="0.2">
      <c r="A21" s="4"/>
      <c r="B21" s="28" t="s">
        <v>49</v>
      </c>
      <c r="C21" s="5"/>
    </row>
    <row r="22" spans="1:3" x14ac:dyDescent="0.2">
      <c r="A22" s="4"/>
      <c r="B22" s="29" t="s">
        <v>3</v>
      </c>
      <c r="C22" s="5">
        <v>6500</v>
      </c>
    </row>
    <row r="23" spans="1:3" x14ac:dyDescent="0.2">
      <c r="A23" s="4"/>
      <c r="B23" s="29" t="s">
        <v>40</v>
      </c>
      <c r="C23" s="5">
        <f>3960+5000</f>
        <v>8960</v>
      </c>
    </row>
    <row r="24" spans="1:3" x14ac:dyDescent="0.2">
      <c r="A24" s="4"/>
      <c r="B24" s="29" t="s">
        <v>41</v>
      </c>
      <c r="C24" s="5">
        <v>11000</v>
      </c>
    </row>
    <row r="25" spans="1:3" x14ac:dyDescent="0.2">
      <c r="A25" s="4"/>
      <c r="B25" s="29" t="s">
        <v>43</v>
      </c>
      <c r="C25" s="5">
        <v>2000</v>
      </c>
    </row>
    <row r="26" spans="1:3" x14ac:dyDescent="0.2">
      <c r="A26" s="4"/>
      <c r="B26" s="28" t="s">
        <v>50</v>
      </c>
      <c r="C26" s="5"/>
    </row>
    <row r="27" spans="1:3" x14ac:dyDescent="0.2">
      <c r="A27" s="4"/>
      <c r="B27" s="29" t="s">
        <v>36</v>
      </c>
      <c r="C27" s="5">
        <v>6750</v>
      </c>
    </row>
    <row r="28" spans="1:3" x14ac:dyDescent="0.2">
      <c r="A28" s="4"/>
      <c r="B28" s="29" t="s">
        <v>37</v>
      </c>
      <c r="C28" s="5">
        <v>23500</v>
      </c>
    </row>
    <row r="29" spans="1:3" x14ac:dyDescent="0.2">
      <c r="A29" s="4"/>
      <c r="B29" s="29" t="s">
        <v>38</v>
      </c>
      <c r="C29" s="5">
        <v>1800</v>
      </c>
    </row>
    <row r="30" spans="1:3" x14ac:dyDescent="0.2">
      <c r="A30" s="4"/>
      <c r="B30" s="29" t="s">
        <v>39</v>
      </c>
      <c r="C30" s="5">
        <v>1800</v>
      </c>
    </row>
    <row r="31" spans="1:3" x14ac:dyDescent="0.2">
      <c r="A31" s="4"/>
      <c r="B31" s="29" t="s">
        <v>51</v>
      </c>
      <c r="C31" s="5">
        <v>5000</v>
      </c>
    </row>
    <row r="32" spans="1:3" x14ac:dyDescent="0.2">
      <c r="A32" s="4"/>
      <c r="B32" s="29" t="s">
        <v>42</v>
      </c>
      <c r="C32" s="5">
        <v>5000</v>
      </c>
    </row>
    <row r="33" spans="1:4" x14ac:dyDescent="0.2">
      <c r="A33" s="4"/>
      <c r="B33" s="28" t="s">
        <v>52</v>
      </c>
      <c r="C33" s="5"/>
    </row>
    <row r="34" spans="1:4" x14ac:dyDescent="0.2">
      <c r="B34" s="29" t="s">
        <v>44</v>
      </c>
      <c r="C34" s="5">
        <v>10600</v>
      </c>
    </row>
    <row r="35" spans="1:4" x14ac:dyDescent="0.2">
      <c r="A35" s="4"/>
      <c r="B35" s="29" t="s">
        <v>2</v>
      </c>
      <c r="C35" s="5">
        <v>15000</v>
      </c>
    </row>
    <row r="36" spans="1:4" x14ac:dyDescent="0.2">
      <c r="A36" s="4"/>
      <c r="B36" s="29" t="s">
        <v>1</v>
      </c>
      <c r="C36" s="5">
        <v>40000</v>
      </c>
    </row>
    <row r="37" spans="1:4" x14ac:dyDescent="0.2">
      <c r="A37" s="4"/>
      <c r="B37" s="28" t="s">
        <v>0</v>
      </c>
      <c r="C37" s="5"/>
    </row>
    <row r="38" spans="1:4" x14ac:dyDescent="0.2">
      <c r="B38" s="29" t="s">
        <v>45</v>
      </c>
      <c r="C38" s="5">
        <v>18740</v>
      </c>
    </row>
    <row r="39" spans="1:4" x14ac:dyDescent="0.2">
      <c r="B39" s="29" t="s">
        <v>53</v>
      </c>
      <c r="C39" s="5">
        <v>1700</v>
      </c>
    </row>
    <row r="40" spans="1:4" x14ac:dyDescent="0.2">
      <c r="B40" s="29" t="s">
        <v>46</v>
      </c>
      <c r="C40" s="5">
        <v>1116</v>
      </c>
    </row>
    <row r="41" spans="1:4" x14ac:dyDescent="0.2">
      <c r="B41" s="29" t="s">
        <v>6</v>
      </c>
      <c r="C41" s="5">
        <v>1500</v>
      </c>
    </row>
    <row r="42" spans="1:4" x14ac:dyDescent="0.2">
      <c r="B42" s="29" t="s">
        <v>17</v>
      </c>
      <c r="C42" s="5">
        <v>2200</v>
      </c>
    </row>
    <row r="43" spans="1:4" x14ac:dyDescent="0.2">
      <c r="B43" s="29" t="s">
        <v>47</v>
      </c>
      <c r="C43" s="5">
        <v>20443</v>
      </c>
    </row>
    <row r="44" spans="1:4" x14ac:dyDescent="0.2">
      <c r="B44" s="29" t="s">
        <v>35</v>
      </c>
      <c r="C44" s="5">
        <v>42706</v>
      </c>
    </row>
    <row r="45" spans="1:4" x14ac:dyDescent="0.2">
      <c r="B45" s="29" t="s">
        <v>48</v>
      </c>
      <c r="C45" s="7">
        <v>26531</v>
      </c>
    </row>
    <row r="46" spans="1:4" x14ac:dyDescent="0.2">
      <c r="B46" s="3" t="s">
        <v>13</v>
      </c>
      <c r="C46" s="24">
        <f>SUM(C22:C45)</f>
        <v>252846</v>
      </c>
      <c r="D46" s="14"/>
    </row>
    <row r="47" spans="1:4" x14ac:dyDescent="0.2">
      <c r="C47" s="5"/>
      <c r="D47" s="13"/>
    </row>
    <row r="48" spans="1:4" x14ac:dyDescent="0.2">
      <c r="B48" s="3" t="s">
        <v>18</v>
      </c>
      <c r="C48" s="23">
        <f>C18-C46</f>
        <v>197248</v>
      </c>
    </row>
    <row r="49" spans="1:4" x14ac:dyDescent="0.2">
      <c r="B49" s="8"/>
      <c r="C49" s="8"/>
    </row>
    <row r="50" spans="1:4" x14ac:dyDescent="0.2">
      <c r="B50" s="22" t="s">
        <v>31</v>
      </c>
      <c r="C50" s="23">
        <f>-C48</f>
        <v>-197248</v>
      </c>
    </row>
    <row r="51" spans="1:4" x14ac:dyDescent="0.2">
      <c r="B51" s="8"/>
      <c r="C51" s="8"/>
    </row>
    <row r="52" spans="1:4" x14ac:dyDescent="0.2">
      <c r="A52" s="3" t="s">
        <v>10</v>
      </c>
      <c r="B52" s="3"/>
      <c r="C52" s="8"/>
    </row>
    <row r="53" spans="1:4" x14ac:dyDescent="0.2">
      <c r="A53" s="4" t="s">
        <v>8</v>
      </c>
    </row>
    <row r="54" spans="1:4" x14ac:dyDescent="0.2">
      <c r="A54" s="4"/>
      <c r="B54" s="1" t="s">
        <v>30</v>
      </c>
      <c r="C54" s="25">
        <f>-C50</f>
        <v>197248</v>
      </c>
      <c r="D54" s="13"/>
    </row>
    <row r="55" spans="1:4" x14ac:dyDescent="0.2">
      <c r="A55" s="4"/>
      <c r="B55" s="1" t="s">
        <v>16</v>
      </c>
      <c r="C55" s="5">
        <v>0</v>
      </c>
    </row>
    <row r="56" spans="1:4" x14ac:dyDescent="0.2">
      <c r="A56" s="9"/>
      <c r="B56" s="3" t="s">
        <v>14</v>
      </c>
      <c r="C56" s="24">
        <f>SUM(C54:C55)</f>
        <v>197248</v>
      </c>
    </row>
    <row r="57" spans="1:4" x14ac:dyDescent="0.2">
      <c r="A57" s="9"/>
      <c r="B57" s="3"/>
      <c r="C57" s="8"/>
    </row>
    <row r="58" spans="1:4" x14ac:dyDescent="0.2">
      <c r="A58" s="4" t="s">
        <v>7</v>
      </c>
      <c r="C58" s="5"/>
    </row>
    <row r="59" spans="1:4" x14ac:dyDescent="0.2">
      <c r="A59" s="4"/>
      <c r="B59" s="1" t="s">
        <v>55</v>
      </c>
      <c r="C59" s="5">
        <v>0</v>
      </c>
    </row>
    <row r="60" spans="1:4" x14ac:dyDescent="0.2">
      <c r="A60" s="4"/>
      <c r="B60" s="1" t="s">
        <v>54</v>
      </c>
      <c r="C60" s="5">
        <v>61000</v>
      </c>
    </row>
    <row r="61" spans="1:4" x14ac:dyDescent="0.2">
      <c r="B61" s="1" t="s">
        <v>56</v>
      </c>
      <c r="C61" s="5">
        <v>0</v>
      </c>
    </row>
    <row r="62" spans="1:4" x14ac:dyDescent="0.2">
      <c r="B62" s="1" t="s">
        <v>58</v>
      </c>
      <c r="C62" s="5">
        <v>68000</v>
      </c>
    </row>
    <row r="63" spans="1:4" x14ac:dyDescent="0.2">
      <c r="B63" s="1" t="s">
        <v>57</v>
      </c>
      <c r="C63" s="5">
        <v>20000</v>
      </c>
    </row>
    <row r="64" spans="1:4" x14ac:dyDescent="0.2">
      <c r="B64" s="1" t="s">
        <v>59</v>
      </c>
      <c r="C64" s="5">
        <v>7750</v>
      </c>
    </row>
    <row r="65" spans="1:3" x14ac:dyDescent="0.2">
      <c r="B65" s="1" t="s">
        <v>23</v>
      </c>
      <c r="C65" s="5">
        <v>0</v>
      </c>
    </row>
    <row r="66" spans="1:3" x14ac:dyDescent="0.2">
      <c r="B66" s="1" t="s">
        <v>60</v>
      </c>
      <c r="C66" s="5">
        <v>0</v>
      </c>
    </row>
    <row r="67" spans="1:3" x14ac:dyDescent="0.2">
      <c r="B67" s="10" t="s">
        <v>15</v>
      </c>
      <c r="C67" s="24">
        <f>SUM(C59:C66)</f>
        <v>156750</v>
      </c>
    </row>
    <row r="68" spans="1:3" x14ac:dyDescent="0.2">
      <c r="C68" s="2"/>
    </row>
    <row r="69" spans="1:3" x14ac:dyDescent="0.2">
      <c r="B69" s="3" t="s">
        <v>19</v>
      </c>
      <c r="C69" s="23">
        <f>C56-C67</f>
        <v>40498</v>
      </c>
    </row>
    <row r="70" spans="1:3" x14ac:dyDescent="0.2">
      <c r="B70" s="3"/>
      <c r="C70" s="2"/>
    </row>
    <row r="71" spans="1:3" x14ac:dyDescent="0.2">
      <c r="A71" s="3" t="s">
        <v>11</v>
      </c>
      <c r="C71" s="23">
        <f>C48+C50+C69</f>
        <v>40498</v>
      </c>
    </row>
  </sheetData>
  <phoneticPr fontId="3" type="noConversion"/>
  <pageMargins left="0.75" right="0.75" top="1" bottom="1" header="0.5" footer="0.5"/>
  <pageSetup scale="79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Owner View</vt:lpstr>
      <vt:lpstr>'Owner 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DICKEY</dc:creator>
  <cp:lastModifiedBy>Microsoft Office User</cp:lastModifiedBy>
  <cp:lastPrinted>2022-02-27T16:22:40Z</cp:lastPrinted>
  <dcterms:created xsi:type="dcterms:W3CDTF">2017-12-11T02:15:48Z</dcterms:created>
  <dcterms:modified xsi:type="dcterms:W3CDTF">2022-03-05T21:31:12Z</dcterms:modified>
</cp:coreProperties>
</file>